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FEAMP\PRATICHE FEAMP\Mis. 1.33.1.d)-COVID\decreto concessione e liquidazione\1° bando\"/>
    </mc:Choice>
  </mc:AlternateContent>
  <bookViews>
    <workbookView xWindow="-120" yWindow="-120" windowWidth="29040" windowHeight="1584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1" l="1"/>
  <c r="J19" i="1"/>
  <c r="J69" i="1" l="1"/>
  <c r="G69" i="1" l="1"/>
  <c r="J7" i="1" l="1"/>
  <c r="J9" i="1"/>
  <c r="J10" i="1"/>
  <c r="J11" i="1"/>
  <c r="J12" i="1"/>
  <c r="J13" i="1"/>
  <c r="J14" i="1"/>
  <c r="J16" i="1"/>
  <c r="J17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4" i="1"/>
  <c r="J35" i="1"/>
  <c r="J37" i="1"/>
  <c r="J38" i="1"/>
  <c r="J39" i="1"/>
  <c r="J40" i="1"/>
  <c r="J42" i="1"/>
  <c r="J43" i="1"/>
  <c r="J44" i="1"/>
  <c r="J45" i="1"/>
  <c r="J47" i="1"/>
  <c r="J48" i="1"/>
  <c r="J49" i="1"/>
  <c r="J50" i="1"/>
  <c r="J52" i="1"/>
  <c r="J53" i="1"/>
  <c r="J54" i="1"/>
  <c r="J55" i="1"/>
  <c r="J56" i="1"/>
  <c r="J57" i="1"/>
  <c r="J58" i="1"/>
  <c r="J59" i="1"/>
  <c r="J60" i="1"/>
  <c r="J61" i="1"/>
  <c r="J62" i="1"/>
  <c r="J63" i="1"/>
  <c r="J66" i="1"/>
  <c r="J67" i="1"/>
  <c r="I7" i="1"/>
  <c r="I9" i="1"/>
  <c r="I10" i="1"/>
  <c r="I11" i="1"/>
  <c r="I12" i="1"/>
  <c r="I13" i="1"/>
  <c r="I14" i="1"/>
  <c r="I16" i="1"/>
  <c r="I17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4" i="1"/>
  <c r="I35" i="1"/>
  <c r="I37" i="1"/>
  <c r="I38" i="1"/>
  <c r="I39" i="1"/>
  <c r="I40" i="1"/>
  <c r="I42" i="1"/>
  <c r="I43" i="1"/>
  <c r="I44" i="1"/>
  <c r="I45" i="1"/>
  <c r="I47" i="1"/>
  <c r="I48" i="1"/>
  <c r="I49" i="1"/>
  <c r="I50" i="1"/>
  <c r="I52" i="1"/>
  <c r="I53" i="1"/>
  <c r="I54" i="1"/>
  <c r="I55" i="1"/>
  <c r="I56" i="1"/>
  <c r="I57" i="1"/>
  <c r="I58" i="1"/>
  <c r="I59" i="1"/>
  <c r="I60" i="1"/>
  <c r="I61" i="1"/>
  <c r="I62" i="1"/>
  <c r="I63" i="1"/>
  <c r="I66" i="1"/>
  <c r="I67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9" i="1" l="1"/>
  <c r="I69" i="1"/>
</calcChain>
</file>

<file path=xl/sharedStrings.xml><?xml version="1.0" encoding="utf-8"?>
<sst xmlns="http://schemas.openxmlformats.org/spreadsheetml/2006/main" count="258" uniqueCount="248">
  <si>
    <t>Beneficiario</t>
  </si>
  <si>
    <t>Sede legale</t>
  </si>
  <si>
    <t>capitolo</t>
  </si>
  <si>
    <t>(quota UE)</t>
  </si>
  <si>
    <t>(quota Stato)</t>
  </si>
  <si>
    <t>(quota Regione)</t>
  </si>
  <si>
    <t>Sostegno concesso (premio)</t>
  </si>
  <si>
    <t>Imputazione contabile anno 2022</t>
  </si>
  <si>
    <t>Codice istanza</t>
  </si>
  <si>
    <t>MALACCARI MARIANO E C. S.N.C.</t>
  </si>
  <si>
    <t>MAGGIORE FELICE &amp; C. SNC</t>
  </si>
  <si>
    <t>AUDACE DI PICCIALLO NICOLA E NAZZARENO &amp; C. - S.A.S.</t>
  </si>
  <si>
    <t>COGNIGNI ARIANNA</t>
  </si>
  <si>
    <t>EMILI DOMENICO E MICUCCI PAOLA SNC</t>
  </si>
  <si>
    <t>MELAPPIONI GIUSEPPE, PIETRO E PAVANELLI LETIZIA S.N.C.</t>
  </si>
  <si>
    <t>EMILI ALESSANDRO E C. S.N.C.</t>
  </si>
  <si>
    <t>BUFALINI MARIANO</t>
  </si>
  <si>
    <t>VAGNONI GIOVANNI E MATTEO S.N.C.</t>
  </si>
  <si>
    <t>FAVA ATTILIO E CICCARELLI ROSANNA S.N.C.</t>
  </si>
  <si>
    <t>MALACCARI ARMANDO E GASPARRONI ANGELA SNC</t>
  </si>
  <si>
    <t>GAETANI ANGELO E C. S.N.C.</t>
  </si>
  <si>
    <t>MICUCCI GIUSEPPE E DOMENICO SNC</t>
  </si>
  <si>
    <t>MELAPPIONI GIANLUCA</t>
  </si>
  <si>
    <t>GASPARRONI PIER LUIGI SNC</t>
  </si>
  <si>
    <t>GAETANI SERGIO - E C. S.N.C.</t>
  </si>
  <si>
    <t>MANCINI MASSIMILIANO</t>
  </si>
  <si>
    <t>BARBONI ENRICO E C. SAS</t>
  </si>
  <si>
    <t>CA.RI SNC DI RICCI PIETRO E CAPRIOTTI MARISA</t>
  </si>
  <si>
    <t>LUCIANI DI LUCIANI FRANCESCO, SAVERIO YURI E ANDREA S.N.C.</t>
  </si>
  <si>
    <t>MALACCARI GERARDO &amp; C. SAS</t>
  </si>
  <si>
    <t>GAETANI VINCENZO E C. - S.A.S.</t>
  </si>
  <si>
    <t>MALACCARI ANGELO &amp; C. S.N.C.</t>
  </si>
  <si>
    <t>GRECO PIETRO E C. SAS</t>
  </si>
  <si>
    <t>GASPARRONI VINCENZO E BARBONI ELENA S.N.C.</t>
  </si>
  <si>
    <t>NUNZI SAVERIO</t>
  </si>
  <si>
    <t>JUPPITER DI CONSORTI L.&amp; C.SNC</t>
  </si>
  <si>
    <t>MICUCCI OLIVIO E C. S.N.C.</t>
  </si>
  <si>
    <t>POLLI S.N.C. DI POLLI GRAZIANO &amp; C.</t>
  </si>
  <si>
    <t>SOC.MARINA F.LLI DEL ZOMPO SNC</t>
  </si>
  <si>
    <t>G.P.G. DI MENGHINI MICHELE &amp; C. S.N.C.</t>
  </si>
  <si>
    <t>MERLINI ELSA E PAOLINI NICOLASNC</t>
  </si>
  <si>
    <t>GRECO A. E LICCIARDI G. E C. SAS</t>
  </si>
  <si>
    <t>BRAGAGNA WALTER &amp; C. S.N.C.</t>
  </si>
  <si>
    <t>MERLINI &amp; POMPEI ELISA SNC</t>
  </si>
  <si>
    <t>ROMANI F.&amp; TAFFONI M.T.SNC</t>
  </si>
  <si>
    <t>PALAZZI GIULIANO</t>
  </si>
  <si>
    <t>SAN SILVESTRO DI DASHI MIRANDA &amp;C. SNC</t>
  </si>
  <si>
    <t>VITADAMO GIOVANNI</t>
  </si>
  <si>
    <t>IMPRESA DI PESCA F.LLI VOLTATTORNI DI VOLTATTORNI LUIGI &amp; STEFANO S.N.C.</t>
  </si>
  <si>
    <t>MAURIZI BROTHERS SRL</t>
  </si>
  <si>
    <t>VALERI MARCO</t>
  </si>
  <si>
    <t>VILLA ANNA</t>
  </si>
  <si>
    <t>NOVELLI GIANCARLO</t>
  </si>
  <si>
    <t>FALCIONI P. &amp; MERLINI P. SNC</t>
  </si>
  <si>
    <t>COFANO GIOVANNI &amp; C. S.N.C.</t>
  </si>
  <si>
    <t>GIUNTA MARCO</t>
  </si>
  <si>
    <t>CURZI ALFIO</t>
  </si>
  <si>
    <t>CAVALLI EMMA</t>
  </si>
  <si>
    <t>G.U.C. DI MERLINI &amp; DI DOMENICO CARLO S.N.C.</t>
  </si>
  <si>
    <t>MERLINPESCA DI MERLINI UMBERTO &amp; C. SNC</t>
  </si>
  <si>
    <t>GOVERNATORI CARLO</t>
  </si>
  <si>
    <t>MAZZAGUFO ELVIO</t>
  </si>
  <si>
    <t>NUOVA PESCA DI VOLTATTORNI LUCIANO &amp; FIGLI SNC</t>
  </si>
  <si>
    <t>M.G. PESCA DI MERLINI M. &amp; G. SNC</t>
  </si>
  <si>
    <t>CARFAGNA MARIO</t>
  </si>
  <si>
    <t>BERGAMASCHI E COCOCCIONI S.N.C.</t>
  </si>
  <si>
    <t>IDRA SRL</t>
  </si>
  <si>
    <t>VANNI ELEONORA E GAETANI TOMMASO S.N.C.</t>
  </si>
  <si>
    <t>CUP</t>
  </si>
  <si>
    <t>Via Castellara 14/6 - Civitanova Marche (MC)</t>
  </si>
  <si>
    <t>B74E21017630009</t>
  </si>
  <si>
    <t xml:space="preserve">Via Maiolati 4 - Ancona </t>
  </si>
  <si>
    <t>B74E21015460009</t>
  </si>
  <si>
    <t>Corso Dalmazia 79 - Civitanova Marche (MC)</t>
  </si>
  <si>
    <t>B74E21017360009</t>
  </si>
  <si>
    <t>Via Colombo 72B - Civitanova Marche (MC)</t>
  </si>
  <si>
    <t>B74E21017370009</t>
  </si>
  <si>
    <t>Via Volturno 30 - Civitanova Marche (MC)</t>
  </si>
  <si>
    <t>B74E21017430009</t>
  </si>
  <si>
    <t>Via Vasco De Gama 80 - Civitanova Marche (MC)</t>
  </si>
  <si>
    <t>B74E21017470009</t>
  </si>
  <si>
    <t>Via Martiri delle Foibe 30/A - Civitanova Marche (MC)</t>
  </si>
  <si>
    <t>B74E21017480009</t>
  </si>
  <si>
    <t>Via Cesare Battisti 125 - Civitanova Marche (MC)</t>
  </si>
  <si>
    <t>B74E21017490009</t>
  </si>
  <si>
    <t>Via Pier Capponi 28 - Civitanova Marche (MC)</t>
  </si>
  <si>
    <t>B74E21017500009</t>
  </si>
  <si>
    <t>Via V. Pisani 35 - Civitanova Marche (MC)</t>
  </si>
  <si>
    <t>B74E21017510009</t>
  </si>
  <si>
    <t>Via Toscana 38 - Civitanova Marche (MC)</t>
  </si>
  <si>
    <t>B74E21017520009</t>
  </si>
  <si>
    <t>Via Pier delle Vigne - Civitanova Marche (MC)</t>
  </si>
  <si>
    <t>B74E21017530009</t>
  </si>
  <si>
    <t>Viale Villa Eugenia 20 - Civitanova Marche (MC)</t>
  </si>
  <si>
    <t>B74E21017540009</t>
  </si>
  <si>
    <t>Via Indipendenza 75 - Civitanova Marche (MC)</t>
  </si>
  <si>
    <t>B74E21017550009</t>
  </si>
  <si>
    <t>Via Sicilia 4 - Civitanova Marche (MC)</t>
  </si>
  <si>
    <t>B74E21017560009</t>
  </si>
  <si>
    <t>Via Toscana 3 - Civitanova Marche (MC)</t>
  </si>
  <si>
    <t>B74E21017570009</t>
  </si>
  <si>
    <t>Via Pacinotti 9 - Ancona</t>
  </si>
  <si>
    <t>B34E21015370009</t>
  </si>
  <si>
    <t>Via Principe di Piemonte 34 - Civitanova Marche (MC)</t>
  </si>
  <si>
    <t>B74E21017580009</t>
  </si>
  <si>
    <t>Via Carlo Alberto Dalla Chiesa 55 - Grottammare (AP)</t>
  </si>
  <si>
    <t>Via Regina Margherita 107 - Civitanova Marche (MC)</t>
  </si>
  <si>
    <t>B74E21017590009</t>
  </si>
  <si>
    <t>Via Enrico Il Navigatore 48/D - Civitanova Marche (MC)</t>
  </si>
  <si>
    <t>B74E21017600009</t>
  </si>
  <si>
    <t>Corso Dalmazia 93 - Civitanova Marche (MC)</t>
  </si>
  <si>
    <t>B74E21017610009</t>
  </si>
  <si>
    <t>Via Enrico Il Navigatore 52 - Civitanova Marche (MC)</t>
  </si>
  <si>
    <t>B34E21015340009</t>
  </si>
  <si>
    <t>Via Pier delle Vigne 7 - Civitanova Marche (MC)</t>
  </si>
  <si>
    <t>B74E21017400009</t>
  </si>
  <si>
    <t>Via Matteotti 160 - Civitanova Marche (MC)</t>
  </si>
  <si>
    <t>B74E21017410009</t>
  </si>
  <si>
    <t>Via Mazzini 159 - Porto San Giorgio (FM)</t>
  </si>
  <si>
    <t>Via Fusinato 1 - San Benedetto del Tronto (AP)</t>
  </si>
  <si>
    <t>B84E21015530009</t>
  </si>
  <si>
    <t>Via Campania 22 - Falconara Marittima (AN)</t>
  </si>
  <si>
    <t>B14E21014480009</t>
  </si>
  <si>
    <t>Via Rovani 13 - Mondolfo (PU)</t>
  </si>
  <si>
    <t>B14E21014490009</t>
  </si>
  <si>
    <t>Via Bologna 40 - Grottammare (AP)</t>
  </si>
  <si>
    <t>B14E21014500009</t>
  </si>
  <si>
    <t>Via Vasari 15 - Ancona</t>
  </si>
  <si>
    <t>B34E21015320009</t>
  </si>
  <si>
    <t>Via Boccaccio 19 - Grottammare (AP)</t>
  </si>
  <si>
    <t>B14E21014510009</t>
  </si>
  <si>
    <t>Via Mamiani 58 - Ancona</t>
  </si>
  <si>
    <t>B34E21015330007</t>
  </si>
  <si>
    <t>Via Nazario Sauro 202 - Fano (PU)</t>
  </si>
  <si>
    <t>B34E21015450009</t>
  </si>
  <si>
    <t>Via Ugo Foscolo 28 - San benedetto del Tronto (AP)</t>
  </si>
  <si>
    <t>B84E21015540009</t>
  </si>
  <si>
    <t>Viale De Gasperi 46 - San Benedetto del Tronto (AP)</t>
  </si>
  <si>
    <t>B84E21015550009</t>
  </si>
  <si>
    <t>Via Cardellino 19 - Gabicce Mare (PU)</t>
  </si>
  <si>
    <t>B94E21021960009</t>
  </si>
  <si>
    <t>Largo Lazio 2 - San Benedetto del Tronto (AP)</t>
  </si>
  <si>
    <t>B84E21015560009</t>
  </si>
  <si>
    <t xml:space="preserve">Via Panoramica Adriatica 15 - Pesaro </t>
  </si>
  <si>
    <t>B74E21017420009</t>
  </si>
  <si>
    <t>Via Bologna 64 - Grottammare (AP)</t>
  </si>
  <si>
    <t>B14E21014520009</t>
  </si>
  <si>
    <t>Vian Pasubio 36 - San Benedetto del Tronto (AP)</t>
  </si>
  <si>
    <t>B84E21015570009</t>
  </si>
  <si>
    <t>Via Mercato 135 - Gradara (PU)</t>
  </si>
  <si>
    <t>B14E21014530009</t>
  </si>
  <si>
    <t>Via Gaggera 4/A - Gradara (PU)</t>
  </si>
  <si>
    <t>B14E21014540009</t>
  </si>
  <si>
    <t>Via Trento 97 - San Benedetto del Tronto (AP)</t>
  </si>
  <si>
    <t>B84E21015580009</t>
  </si>
  <si>
    <t>Via Boccaccio 22 - Grottammare (AP)</t>
  </si>
  <si>
    <t>B19G21000180009</t>
  </si>
  <si>
    <t>Via Fusinato 25 - San Benedetto del Tronto (AP)</t>
  </si>
  <si>
    <t>B84E21015590009</t>
  </si>
  <si>
    <t>Via F.lli Cervi 6 - Gabicce Mare (PU)</t>
  </si>
  <si>
    <t>B99G21000080009</t>
  </si>
  <si>
    <t>Via A. Costa 3 - Gradara (PU)</t>
  </si>
  <si>
    <t>B14E21014550009</t>
  </si>
  <si>
    <t>Strada Monteballante 12/1 - Pesaro</t>
  </si>
  <si>
    <t>B74E21017650009</t>
  </si>
  <si>
    <t>B74E21017440009</t>
  </si>
  <si>
    <t>Via G. Zanella 39 - San Benedetto del Tronto (AP)</t>
  </si>
  <si>
    <t>B84E21015600009</t>
  </si>
  <si>
    <t>B84E21015610009</t>
  </si>
  <si>
    <t>Via Sabotino 137 - San Benedetto del Tronto (AP)</t>
  </si>
  <si>
    <t>B84E21015710009</t>
  </si>
  <si>
    <t>Via Ponza 100 - Grottammare (AP)</t>
  </si>
  <si>
    <t>B14E21014570009</t>
  </si>
  <si>
    <t>Via G. Carducci 5 - San Benedetto del Tronto (AP)</t>
  </si>
  <si>
    <t>B84E21015620009</t>
  </si>
  <si>
    <t>B64E21013830009</t>
  </si>
  <si>
    <t>B84E21015630009</t>
  </si>
  <si>
    <t>Via A. Murri 23 - San Benedetto del Tronto (AP)</t>
  </si>
  <si>
    <t>B84E21015720009</t>
  </si>
  <si>
    <t>Via del Correggio 3 - San Benedetto del Tronto (AP)</t>
  </si>
  <si>
    <t>B84E21015640009</t>
  </si>
  <si>
    <t>Via Cappelli 31 - Fano (PU)</t>
  </si>
  <si>
    <t>B34E21015350009</t>
  </si>
  <si>
    <t>B34E21015360009</t>
  </si>
  <si>
    <t>Via del Grappa 59 - Civitanova Marche (MC)</t>
  </si>
  <si>
    <t>B74E2101745009</t>
  </si>
  <si>
    <t xml:space="preserve">sommano </t>
  </si>
  <si>
    <t>B19G21000200009</t>
  </si>
  <si>
    <t>Partita IVA</t>
  </si>
  <si>
    <t>01984940435</t>
  </si>
  <si>
    <t>01926030436</t>
  </si>
  <si>
    <t>00712760438</t>
  </si>
  <si>
    <t>01205760430</t>
  </si>
  <si>
    <t>00712430438</t>
  </si>
  <si>
    <t>00713370435</t>
  </si>
  <si>
    <t>01837780434</t>
  </si>
  <si>
    <t>00712480433</t>
  </si>
  <si>
    <t>02721010425</t>
  </si>
  <si>
    <t>00682850433</t>
  </si>
  <si>
    <t>01346320441</t>
  </si>
  <si>
    <t>00765660428</t>
  </si>
  <si>
    <t>00218820426</t>
  </si>
  <si>
    <t>00952580413</t>
  </si>
  <si>
    <t>02653870416</t>
  </si>
  <si>
    <t>01224360410</t>
  </si>
  <si>
    <t>01449340437</t>
  </si>
  <si>
    <t>01177830427</t>
  </si>
  <si>
    <t>01093130431</t>
  </si>
  <si>
    <t>01967590439</t>
  </si>
  <si>
    <t>01826780445</t>
  </si>
  <si>
    <t>01336690431</t>
  </si>
  <si>
    <t>01395510439</t>
  </si>
  <si>
    <t>01976310431</t>
  </si>
  <si>
    <t>01128550439</t>
  </si>
  <si>
    <t>02347200442</t>
  </si>
  <si>
    <t>01642900433</t>
  </si>
  <si>
    <t>01088280431</t>
  </si>
  <si>
    <t>01096080435</t>
  </si>
  <si>
    <t>01014590432</t>
  </si>
  <si>
    <t>01493260432</t>
  </si>
  <si>
    <t>01233890449</t>
  </si>
  <si>
    <t>01314230416</t>
  </si>
  <si>
    <t>01614790440</t>
  </si>
  <si>
    <t>01412500447</t>
  </si>
  <si>
    <t>02733360420</t>
  </si>
  <si>
    <t>00378200414</t>
  </si>
  <si>
    <t>02299760443</t>
  </si>
  <si>
    <t>01288460445</t>
  </si>
  <si>
    <t>01624100440</t>
  </si>
  <si>
    <t>01069830444</t>
  </si>
  <si>
    <t>02277150443</t>
  </si>
  <si>
    <t>02710100419</t>
  </si>
  <si>
    <t>01100530441</t>
  </si>
  <si>
    <t>01132420447</t>
  </si>
  <si>
    <t>01732640444</t>
  </si>
  <si>
    <t>01019650413</t>
  </si>
  <si>
    <t>01066280411</t>
  </si>
  <si>
    <t>01324040417</t>
  </si>
  <si>
    <t>01816330441</t>
  </si>
  <si>
    <t>01937820445</t>
  </si>
  <si>
    <t>01448510444</t>
  </si>
  <si>
    <t>01477890444</t>
  </si>
  <si>
    <t>01936960440</t>
  </si>
  <si>
    <t>02303060442</t>
  </si>
  <si>
    <t>01638340446</t>
  </si>
  <si>
    <t>01763800446</t>
  </si>
  <si>
    <t>02673280414</t>
  </si>
  <si>
    <t>00931440432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</si>
</sst>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&quot;€&quot;* #,##0.00_ ;_ &quot;€&quot;* \-#,##0.00_ ;_ &quot;€&quot;* &quot;-&quot;??_ ;_ @_ 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0" fillId="0" borderId="1" xfId="0" applyNumberFormat="1" applyBorder="1" applyAlignment="1">
      <alignment vertical="center"/>
    </xf>
    <xf numFmtId="0" fontId="0" fillId="2" borderId="2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164" fontId="0" fillId="0" borderId="0" xfId="0" applyNumberFormat="1"/>
    <xf numFmtId="164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64" fontId="4" fillId="0" borderId="0" xfId="0" applyNumberFormat="1" applyFont="1"/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/>
    </xf>
    <xf numFmtId="0" fontId="0" fillId="0" borderId="1" xfId="0" quotePrefix="1" applyBorder="1" applyAlignment="1">
      <alignment horizontal="center" vertical="center"/>
    </xf>
    <xf numFmtId="0" fontId="0" fillId="0" borderId="1" xfId="0" quotePrefix="1" applyFill="1" applyBorder="1" applyAlignment="1">
      <alignment horizontal="center"/>
    </xf>
    <xf numFmtId="164" fontId="5" fillId="3" borderId="1" xfId="0" applyNumberFormat="1" applyFont="1" applyFill="1" applyBorder="1"/>
    <xf numFmtId="164" fontId="0" fillId="4" borderId="1" xfId="0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69"/>
  <sheetViews>
    <sheetView tabSelected="1" topLeftCell="A47" zoomScale="85" zoomScaleNormal="85" workbookViewId="0">
      <selection activeCell="F72" sqref="F72"/>
    </sheetView>
  </sheetViews>
  <sheetFormatPr defaultColWidth="11" defaultRowHeight="15.75" x14ac:dyDescent="0.25"/>
  <cols>
    <col min="2" max="2" width="68.5" customWidth="1"/>
    <col min="3" max="4" width="27.125" customWidth="1"/>
    <col min="5" max="5" width="19.75" customWidth="1"/>
    <col min="6" max="6" width="46" customWidth="1"/>
    <col min="7" max="10" width="16.875" customWidth="1"/>
    <col min="12" max="12" width="13.5" bestFit="1" customWidth="1"/>
  </cols>
  <sheetData>
    <row r="3" spans="2:12" x14ac:dyDescent="0.25">
      <c r="H3" s="20" t="s">
        <v>7</v>
      </c>
      <c r="I3" s="21"/>
      <c r="J3" s="22"/>
    </row>
    <row r="4" spans="2:12" x14ac:dyDescent="0.25">
      <c r="B4" s="23" t="s">
        <v>0</v>
      </c>
      <c r="C4" s="23" t="s">
        <v>8</v>
      </c>
      <c r="D4" s="24" t="s">
        <v>68</v>
      </c>
      <c r="E4" s="23" t="s">
        <v>188</v>
      </c>
      <c r="F4" s="23" t="s">
        <v>1</v>
      </c>
      <c r="G4" s="19" t="s">
        <v>6</v>
      </c>
      <c r="H4" s="2" t="s">
        <v>2</v>
      </c>
      <c r="I4" s="2" t="s">
        <v>2</v>
      </c>
      <c r="J4" s="2" t="s">
        <v>2</v>
      </c>
    </row>
    <row r="5" spans="2:12" x14ac:dyDescent="0.25">
      <c r="B5" s="23"/>
      <c r="C5" s="23"/>
      <c r="D5" s="25"/>
      <c r="E5" s="23"/>
      <c r="F5" s="23"/>
      <c r="G5" s="19"/>
      <c r="H5" s="3">
        <v>2160310045</v>
      </c>
      <c r="I5" s="3">
        <v>2160310044</v>
      </c>
      <c r="J5" s="3">
        <v>2160310028</v>
      </c>
    </row>
    <row r="6" spans="2:12" x14ac:dyDescent="0.25">
      <c r="B6" s="23"/>
      <c r="C6" s="23"/>
      <c r="D6" s="26"/>
      <c r="E6" s="23"/>
      <c r="F6" s="23"/>
      <c r="G6" s="19"/>
      <c r="H6" s="4" t="s">
        <v>3</v>
      </c>
      <c r="I6" s="4" t="s">
        <v>4</v>
      </c>
      <c r="J6" s="4" t="s">
        <v>5</v>
      </c>
    </row>
    <row r="7" spans="2:12" x14ac:dyDescent="0.25">
      <c r="B7" s="10" t="s">
        <v>9</v>
      </c>
      <c r="C7" s="11">
        <v>57364</v>
      </c>
      <c r="D7" s="11" t="s">
        <v>70</v>
      </c>
      <c r="E7" s="15" t="s">
        <v>205</v>
      </c>
      <c r="F7" s="7" t="s">
        <v>69</v>
      </c>
      <c r="G7" s="6">
        <v>7350</v>
      </c>
      <c r="H7" s="1">
        <f t="shared" ref="H7:H36" si="0">$G7*0.5</f>
        <v>3675</v>
      </c>
      <c r="I7" s="1">
        <f t="shared" ref="I7:I35" si="1">$G7*0.35</f>
        <v>2572.5</v>
      </c>
      <c r="J7" s="1">
        <f t="shared" ref="J7:J35" si="2">$G7*0.15</f>
        <v>1102.5</v>
      </c>
      <c r="L7" s="5"/>
    </row>
    <row r="8" spans="2:12" x14ac:dyDescent="0.25">
      <c r="B8" s="10" t="s">
        <v>10</v>
      </c>
      <c r="C8" s="11">
        <v>57365</v>
      </c>
      <c r="D8" s="11" t="s">
        <v>72</v>
      </c>
      <c r="E8" s="15" t="s">
        <v>206</v>
      </c>
      <c r="F8" s="7" t="s">
        <v>71</v>
      </c>
      <c r="G8" s="6">
        <v>5827.5</v>
      </c>
      <c r="H8" s="1">
        <f t="shared" si="0"/>
        <v>2913.75</v>
      </c>
      <c r="I8" s="17">
        <v>2039.63</v>
      </c>
      <c r="J8" s="17">
        <v>874.12</v>
      </c>
      <c r="L8" s="5"/>
    </row>
    <row r="9" spans="2:12" x14ac:dyDescent="0.25">
      <c r="B9" s="10" t="s">
        <v>11</v>
      </c>
      <c r="C9" s="11">
        <v>57371</v>
      </c>
      <c r="D9" s="11" t="s">
        <v>74</v>
      </c>
      <c r="E9" s="14" t="s">
        <v>207</v>
      </c>
      <c r="F9" s="7" t="s">
        <v>73</v>
      </c>
      <c r="G9" s="6">
        <v>8550</v>
      </c>
      <c r="H9" s="1">
        <f t="shared" si="0"/>
        <v>4275</v>
      </c>
      <c r="I9" s="1">
        <f t="shared" si="1"/>
        <v>2992.5</v>
      </c>
      <c r="J9" s="1">
        <f t="shared" si="2"/>
        <v>1282.5</v>
      </c>
      <c r="L9" s="5"/>
    </row>
    <row r="10" spans="2:12" x14ac:dyDescent="0.25">
      <c r="B10" s="10" t="s">
        <v>12</v>
      </c>
      <c r="C10" s="11">
        <v>57372</v>
      </c>
      <c r="D10" s="11" t="s">
        <v>76</v>
      </c>
      <c r="E10" s="14" t="s">
        <v>189</v>
      </c>
      <c r="F10" s="12" t="s">
        <v>75</v>
      </c>
      <c r="G10" s="6">
        <v>2784</v>
      </c>
      <c r="H10" s="1">
        <f t="shared" si="0"/>
        <v>1392</v>
      </c>
      <c r="I10" s="1">
        <f t="shared" si="1"/>
        <v>974.4</v>
      </c>
      <c r="J10" s="1">
        <f t="shared" si="2"/>
        <v>417.59999999999997</v>
      </c>
    </row>
    <row r="11" spans="2:12" x14ac:dyDescent="0.25">
      <c r="B11" s="10" t="s">
        <v>13</v>
      </c>
      <c r="C11" s="11">
        <v>57374</v>
      </c>
      <c r="D11" s="11" t="s">
        <v>78</v>
      </c>
      <c r="E11" s="14" t="s">
        <v>190</v>
      </c>
      <c r="F11" s="12" t="s">
        <v>77</v>
      </c>
      <c r="G11" s="6">
        <v>5874</v>
      </c>
      <c r="H11" s="1">
        <f t="shared" si="0"/>
        <v>2937</v>
      </c>
      <c r="I11" s="1">
        <f t="shared" si="1"/>
        <v>2055.9</v>
      </c>
      <c r="J11" s="1">
        <f t="shared" si="2"/>
        <v>881.1</v>
      </c>
    </row>
    <row r="12" spans="2:12" x14ac:dyDescent="0.25">
      <c r="B12" s="10" t="s">
        <v>14</v>
      </c>
      <c r="C12" s="11">
        <v>57375</v>
      </c>
      <c r="D12" s="11" t="s">
        <v>80</v>
      </c>
      <c r="E12" s="14" t="s">
        <v>191</v>
      </c>
      <c r="F12" s="12" t="s">
        <v>79</v>
      </c>
      <c r="G12" s="6">
        <v>4282.6000000000004</v>
      </c>
      <c r="H12" s="1">
        <f t="shared" si="0"/>
        <v>2141.3000000000002</v>
      </c>
      <c r="I12" s="1">
        <f t="shared" si="1"/>
        <v>1498.91</v>
      </c>
      <c r="J12" s="1">
        <f t="shared" si="2"/>
        <v>642.39</v>
      </c>
    </row>
    <row r="13" spans="2:12" x14ac:dyDescent="0.25">
      <c r="B13" s="10" t="s">
        <v>15</v>
      </c>
      <c r="C13" s="13">
        <v>57378</v>
      </c>
      <c r="D13" s="13" t="s">
        <v>82</v>
      </c>
      <c r="E13" s="16" t="s">
        <v>208</v>
      </c>
      <c r="F13" s="12" t="s">
        <v>81</v>
      </c>
      <c r="G13" s="6">
        <v>4209</v>
      </c>
      <c r="H13" s="1">
        <f t="shared" si="0"/>
        <v>2104.5</v>
      </c>
      <c r="I13" s="1">
        <f t="shared" si="1"/>
        <v>1473.1499999999999</v>
      </c>
      <c r="J13" s="1">
        <f t="shared" si="2"/>
        <v>631.35</v>
      </c>
    </row>
    <row r="14" spans="2:12" x14ac:dyDescent="0.25">
      <c r="B14" s="10" t="s">
        <v>16</v>
      </c>
      <c r="C14" s="13">
        <v>57383</v>
      </c>
      <c r="D14" s="13" t="s">
        <v>84</v>
      </c>
      <c r="E14" s="14" t="s">
        <v>192</v>
      </c>
      <c r="F14" s="12" t="s">
        <v>83</v>
      </c>
      <c r="G14" s="6">
        <v>4852.8</v>
      </c>
      <c r="H14" s="1">
        <f t="shared" si="0"/>
        <v>2426.4</v>
      </c>
      <c r="I14" s="1">
        <f t="shared" si="1"/>
        <v>1698.48</v>
      </c>
      <c r="J14" s="1">
        <f t="shared" si="2"/>
        <v>727.92</v>
      </c>
    </row>
    <row r="15" spans="2:12" x14ac:dyDescent="0.25">
      <c r="B15" s="10" t="s">
        <v>17</v>
      </c>
      <c r="C15" s="13">
        <v>57384</v>
      </c>
      <c r="D15" s="13" t="s">
        <v>86</v>
      </c>
      <c r="E15" s="14" t="s">
        <v>209</v>
      </c>
      <c r="F15" s="12" t="s">
        <v>85</v>
      </c>
      <c r="G15" s="6">
        <v>6937.5</v>
      </c>
      <c r="H15" s="1">
        <f t="shared" si="0"/>
        <v>3468.75</v>
      </c>
      <c r="I15" s="17">
        <v>2428.12</v>
      </c>
      <c r="J15" s="17">
        <v>1040.6300000000001</v>
      </c>
    </row>
    <row r="16" spans="2:12" x14ac:dyDescent="0.25">
      <c r="B16" s="10" t="s">
        <v>18</v>
      </c>
      <c r="C16" s="13">
        <v>57386</v>
      </c>
      <c r="D16" s="13" t="s">
        <v>88</v>
      </c>
      <c r="E16" s="16" t="s">
        <v>210</v>
      </c>
      <c r="F16" s="12" t="s">
        <v>87</v>
      </c>
      <c r="G16" s="6">
        <v>3675</v>
      </c>
      <c r="H16" s="1">
        <f t="shared" si="0"/>
        <v>1837.5</v>
      </c>
      <c r="I16" s="1">
        <f t="shared" si="1"/>
        <v>1286.25</v>
      </c>
      <c r="J16" s="1">
        <f t="shared" si="2"/>
        <v>551.25</v>
      </c>
    </row>
    <row r="17" spans="2:10" x14ac:dyDescent="0.25">
      <c r="B17" s="10" t="s">
        <v>19</v>
      </c>
      <c r="C17" s="13">
        <v>57387</v>
      </c>
      <c r="D17" s="13" t="s">
        <v>90</v>
      </c>
      <c r="E17" s="14" t="s">
        <v>193</v>
      </c>
      <c r="F17" s="12" t="s">
        <v>89</v>
      </c>
      <c r="G17" s="6">
        <v>6840</v>
      </c>
      <c r="H17" s="1">
        <f t="shared" si="0"/>
        <v>3420</v>
      </c>
      <c r="I17" s="1">
        <f t="shared" si="1"/>
        <v>2394</v>
      </c>
      <c r="J17" s="1">
        <f t="shared" si="2"/>
        <v>1026</v>
      </c>
    </row>
    <row r="18" spans="2:10" x14ac:dyDescent="0.25">
      <c r="B18" s="10" t="s">
        <v>20</v>
      </c>
      <c r="C18" s="13">
        <v>57389</v>
      </c>
      <c r="D18" s="13" t="s">
        <v>92</v>
      </c>
      <c r="E18" s="16" t="s">
        <v>211</v>
      </c>
      <c r="F18" s="12" t="s">
        <v>91</v>
      </c>
      <c r="G18" s="6">
        <v>6382.5</v>
      </c>
      <c r="H18" s="1">
        <f t="shared" si="0"/>
        <v>3191.25</v>
      </c>
      <c r="I18" s="17">
        <v>2233.88</v>
      </c>
      <c r="J18" s="17">
        <v>957.37</v>
      </c>
    </row>
    <row r="19" spans="2:10" x14ac:dyDescent="0.25">
      <c r="B19" s="10" t="s">
        <v>21</v>
      </c>
      <c r="C19" s="13">
        <v>57390</v>
      </c>
      <c r="D19" s="13" t="s">
        <v>94</v>
      </c>
      <c r="E19" s="14" t="s">
        <v>194</v>
      </c>
      <c r="F19" s="12" t="s">
        <v>93</v>
      </c>
      <c r="G19" s="6">
        <v>2164.8000000000002</v>
      </c>
      <c r="H19" s="1">
        <f t="shared" si="0"/>
        <v>1082.4000000000001</v>
      </c>
      <c r="I19" s="1">
        <f t="shared" si="1"/>
        <v>757.68000000000006</v>
      </c>
      <c r="J19" s="1">
        <f t="shared" si="2"/>
        <v>324.72000000000003</v>
      </c>
    </row>
    <row r="20" spans="2:10" x14ac:dyDescent="0.25">
      <c r="B20" s="10" t="s">
        <v>22</v>
      </c>
      <c r="C20" s="13">
        <v>57391</v>
      </c>
      <c r="D20" s="13" t="s">
        <v>96</v>
      </c>
      <c r="E20" s="14" t="s">
        <v>195</v>
      </c>
      <c r="F20" s="12" t="s">
        <v>95</v>
      </c>
      <c r="G20" s="6">
        <v>6840</v>
      </c>
      <c r="H20" s="1">
        <f t="shared" si="0"/>
        <v>3420</v>
      </c>
      <c r="I20" s="1">
        <f t="shared" si="1"/>
        <v>2394</v>
      </c>
      <c r="J20" s="1">
        <f t="shared" si="2"/>
        <v>1026</v>
      </c>
    </row>
    <row r="21" spans="2:10" x14ac:dyDescent="0.25">
      <c r="B21" s="10" t="s">
        <v>23</v>
      </c>
      <c r="C21" s="13">
        <v>57392</v>
      </c>
      <c r="D21" s="13" t="s">
        <v>98</v>
      </c>
      <c r="E21" s="14" t="s">
        <v>212</v>
      </c>
      <c r="F21" s="12" t="s">
        <v>97</v>
      </c>
      <c r="G21" s="6">
        <v>4130</v>
      </c>
      <c r="H21" s="1">
        <f t="shared" si="0"/>
        <v>2065</v>
      </c>
      <c r="I21" s="1">
        <f t="shared" si="1"/>
        <v>1445.5</v>
      </c>
      <c r="J21" s="1">
        <f t="shared" si="2"/>
        <v>619.5</v>
      </c>
    </row>
    <row r="22" spans="2:10" x14ac:dyDescent="0.25">
      <c r="B22" s="10" t="s">
        <v>24</v>
      </c>
      <c r="C22" s="13">
        <v>57393</v>
      </c>
      <c r="D22" s="13" t="s">
        <v>100</v>
      </c>
      <c r="E22" s="14" t="s">
        <v>196</v>
      </c>
      <c r="F22" s="12" t="s">
        <v>99</v>
      </c>
      <c r="G22" s="6">
        <v>7245</v>
      </c>
      <c r="H22" s="1">
        <f t="shared" si="0"/>
        <v>3622.5</v>
      </c>
      <c r="I22" s="1">
        <f t="shared" si="1"/>
        <v>2535.75</v>
      </c>
      <c r="J22" s="1">
        <f t="shared" si="2"/>
        <v>1086.75</v>
      </c>
    </row>
    <row r="23" spans="2:10" x14ac:dyDescent="0.25">
      <c r="B23" s="10" t="s">
        <v>25</v>
      </c>
      <c r="C23" s="13">
        <v>57403</v>
      </c>
      <c r="D23" s="13" t="s">
        <v>102</v>
      </c>
      <c r="E23" s="14" t="s">
        <v>197</v>
      </c>
      <c r="F23" s="12" t="s">
        <v>101</v>
      </c>
      <c r="G23" s="6">
        <v>882</v>
      </c>
      <c r="H23" s="1">
        <f t="shared" si="0"/>
        <v>441</v>
      </c>
      <c r="I23" s="1">
        <f t="shared" si="1"/>
        <v>308.7</v>
      </c>
      <c r="J23" s="1">
        <f t="shared" si="2"/>
        <v>132.29999999999998</v>
      </c>
    </row>
    <row r="24" spans="2:10" x14ac:dyDescent="0.25">
      <c r="B24" s="10" t="s">
        <v>26</v>
      </c>
      <c r="C24" s="13">
        <v>57408</v>
      </c>
      <c r="D24" s="13" t="s">
        <v>104</v>
      </c>
      <c r="E24" s="14" t="s">
        <v>213</v>
      </c>
      <c r="F24" s="12" t="s">
        <v>103</v>
      </c>
      <c r="G24" s="6">
        <v>4500</v>
      </c>
      <c r="H24" s="1">
        <f t="shared" si="0"/>
        <v>2250</v>
      </c>
      <c r="I24" s="1">
        <f t="shared" si="1"/>
        <v>1575</v>
      </c>
      <c r="J24" s="1">
        <f t="shared" si="2"/>
        <v>675</v>
      </c>
    </row>
    <row r="25" spans="2:10" x14ac:dyDescent="0.25">
      <c r="B25" s="10" t="s">
        <v>27</v>
      </c>
      <c r="C25" s="13">
        <v>57409</v>
      </c>
      <c r="D25" s="13" t="s">
        <v>187</v>
      </c>
      <c r="E25" s="14" t="s">
        <v>214</v>
      </c>
      <c r="F25" s="12" t="s">
        <v>105</v>
      </c>
      <c r="G25" s="6">
        <v>2685</v>
      </c>
      <c r="H25" s="1">
        <f t="shared" si="0"/>
        <v>1342.5</v>
      </c>
      <c r="I25" s="18">
        <f t="shared" si="1"/>
        <v>939.74999999999989</v>
      </c>
      <c r="J25" s="18">
        <f t="shared" si="2"/>
        <v>402.75</v>
      </c>
    </row>
    <row r="26" spans="2:10" x14ac:dyDescent="0.25">
      <c r="B26" s="10" t="s">
        <v>28</v>
      </c>
      <c r="C26" s="13">
        <v>57410</v>
      </c>
      <c r="D26" s="13" t="s">
        <v>107</v>
      </c>
      <c r="E26" s="14" t="s">
        <v>198</v>
      </c>
      <c r="F26" s="12" t="s">
        <v>106</v>
      </c>
      <c r="G26" s="6">
        <v>6720</v>
      </c>
      <c r="H26" s="1">
        <f t="shared" si="0"/>
        <v>3360</v>
      </c>
      <c r="I26" s="18">
        <f t="shared" si="1"/>
        <v>2352</v>
      </c>
      <c r="J26" s="18">
        <f t="shared" si="2"/>
        <v>1008</v>
      </c>
    </row>
    <row r="27" spans="2:10" x14ac:dyDescent="0.25">
      <c r="B27" s="10" t="s">
        <v>29</v>
      </c>
      <c r="C27" s="13">
        <v>57411</v>
      </c>
      <c r="D27" s="13" t="s">
        <v>109</v>
      </c>
      <c r="E27" s="14" t="s">
        <v>215</v>
      </c>
      <c r="F27" s="12" t="s">
        <v>108</v>
      </c>
      <c r="G27" s="6">
        <v>4586.3999999999996</v>
      </c>
      <c r="H27" s="1">
        <f t="shared" si="0"/>
        <v>2293.1999999999998</v>
      </c>
      <c r="I27" s="18">
        <f t="shared" si="1"/>
        <v>1605.2399999999998</v>
      </c>
      <c r="J27" s="18">
        <f t="shared" si="2"/>
        <v>687.95999999999992</v>
      </c>
    </row>
    <row r="28" spans="2:10" x14ac:dyDescent="0.25">
      <c r="B28" s="10" t="s">
        <v>30</v>
      </c>
      <c r="C28" s="13">
        <v>57412</v>
      </c>
      <c r="D28" s="13" t="s">
        <v>111</v>
      </c>
      <c r="E28" s="14" t="s">
        <v>216</v>
      </c>
      <c r="F28" s="12" t="s">
        <v>110</v>
      </c>
      <c r="G28" s="6">
        <v>4758</v>
      </c>
      <c r="H28" s="1">
        <f t="shared" si="0"/>
        <v>2379</v>
      </c>
      <c r="I28" s="18">
        <f t="shared" si="1"/>
        <v>1665.3</v>
      </c>
      <c r="J28" s="18">
        <f t="shared" si="2"/>
        <v>713.69999999999993</v>
      </c>
    </row>
    <row r="29" spans="2:10" x14ac:dyDescent="0.25">
      <c r="B29" s="10" t="s">
        <v>31</v>
      </c>
      <c r="C29" s="13">
        <v>57413</v>
      </c>
      <c r="D29" s="13" t="s">
        <v>113</v>
      </c>
      <c r="E29" s="14" t="s">
        <v>217</v>
      </c>
      <c r="F29" s="12" t="s">
        <v>112</v>
      </c>
      <c r="G29" s="6">
        <v>7085</v>
      </c>
      <c r="H29" s="1">
        <f t="shared" si="0"/>
        <v>3542.5</v>
      </c>
      <c r="I29" s="18">
        <f t="shared" si="1"/>
        <v>2479.75</v>
      </c>
      <c r="J29" s="18">
        <f t="shared" si="2"/>
        <v>1062.75</v>
      </c>
    </row>
    <row r="30" spans="2:10" x14ac:dyDescent="0.25">
      <c r="B30" s="10" t="s">
        <v>32</v>
      </c>
      <c r="C30" s="13">
        <v>57419</v>
      </c>
      <c r="D30" s="13" t="s">
        <v>115</v>
      </c>
      <c r="E30" s="14" t="s">
        <v>218</v>
      </c>
      <c r="F30" s="12" t="s">
        <v>114</v>
      </c>
      <c r="G30" s="6">
        <v>3030.4</v>
      </c>
      <c r="H30" s="1">
        <f t="shared" si="0"/>
        <v>1515.2</v>
      </c>
      <c r="I30" s="18">
        <f t="shared" si="1"/>
        <v>1060.6399999999999</v>
      </c>
      <c r="J30" s="18">
        <f t="shared" si="2"/>
        <v>454.56</v>
      </c>
    </row>
    <row r="31" spans="2:10" x14ac:dyDescent="0.25">
      <c r="B31" s="10" t="s">
        <v>33</v>
      </c>
      <c r="C31" s="13">
        <v>57420</v>
      </c>
      <c r="D31" s="13" t="s">
        <v>117</v>
      </c>
      <c r="E31" s="14" t="s">
        <v>219</v>
      </c>
      <c r="F31" s="12" t="s">
        <v>116</v>
      </c>
      <c r="G31" s="6">
        <v>5880</v>
      </c>
      <c r="H31" s="1">
        <f t="shared" si="0"/>
        <v>2940</v>
      </c>
      <c r="I31" s="18">
        <f t="shared" si="1"/>
        <v>2058</v>
      </c>
      <c r="J31" s="18">
        <f t="shared" si="2"/>
        <v>882</v>
      </c>
    </row>
    <row r="32" spans="2:10" x14ac:dyDescent="0.25">
      <c r="B32" s="10" t="s">
        <v>34</v>
      </c>
      <c r="C32" s="13">
        <v>57421</v>
      </c>
      <c r="D32" s="13" t="s">
        <v>175</v>
      </c>
      <c r="E32" s="14" t="s">
        <v>199</v>
      </c>
      <c r="F32" s="12" t="s">
        <v>118</v>
      </c>
      <c r="G32" s="6">
        <v>4370</v>
      </c>
      <c r="H32" s="1">
        <f t="shared" si="0"/>
        <v>2185</v>
      </c>
      <c r="I32" s="18">
        <f t="shared" si="1"/>
        <v>1529.5</v>
      </c>
      <c r="J32" s="18">
        <f t="shared" si="2"/>
        <v>655.5</v>
      </c>
    </row>
    <row r="33" spans="2:10" x14ac:dyDescent="0.25">
      <c r="B33" s="10" t="s">
        <v>35</v>
      </c>
      <c r="C33" s="13">
        <v>57423</v>
      </c>
      <c r="D33" s="13" t="s">
        <v>120</v>
      </c>
      <c r="E33" s="14" t="s">
        <v>220</v>
      </c>
      <c r="F33" s="12" t="s">
        <v>119</v>
      </c>
      <c r="G33" s="6">
        <v>1675.5</v>
      </c>
      <c r="H33" s="1">
        <f t="shared" si="0"/>
        <v>837.75</v>
      </c>
      <c r="I33" s="17">
        <v>586.41999999999996</v>
      </c>
      <c r="J33" s="17">
        <v>251.33</v>
      </c>
    </row>
    <row r="34" spans="2:10" x14ac:dyDescent="0.25">
      <c r="B34" s="10" t="s">
        <v>36</v>
      </c>
      <c r="C34" s="13">
        <v>57424</v>
      </c>
      <c r="D34" s="13" t="s">
        <v>122</v>
      </c>
      <c r="E34" s="14" t="s">
        <v>200</v>
      </c>
      <c r="F34" s="12" t="s">
        <v>121</v>
      </c>
      <c r="G34" s="6">
        <v>4275</v>
      </c>
      <c r="H34" s="1">
        <f t="shared" si="0"/>
        <v>2137.5</v>
      </c>
      <c r="I34" s="18">
        <f t="shared" si="1"/>
        <v>1496.25</v>
      </c>
      <c r="J34" s="18">
        <f t="shared" si="2"/>
        <v>641.25</v>
      </c>
    </row>
    <row r="35" spans="2:10" x14ac:dyDescent="0.25">
      <c r="B35" s="10" t="s">
        <v>37</v>
      </c>
      <c r="C35" s="13">
        <v>57428</v>
      </c>
      <c r="D35" s="13" t="s">
        <v>124</v>
      </c>
      <c r="E35" s="14" t="s">
        <v>221</v>
      </c>
      <c r="F35" s="12" t="s">
        <v>123</v>
      </c>
      <c r="G35" s="6">
        <v>5814</v>
      </c>
      <c r="H35" s="18">
        <f t="shared" si="0"/>
        <v>2907</v>
      </c>
      <c r="I35" s="18">
        <f t="shared" si="1"/>
        <v>2034.8999999999999</v>
      </c>
      <c r="J35" s="18">
        <f t="shared" si="2"/>
        <v>872.1</v>
      </c>
    </row>
    <row r="36" spans="2:10" x14ac:dyDescent="0.25">
      <c r="B36" s="10" t="s">
        <v>38</v>
      </c>
      <c r="C36" s="13">
        <v>57433</v>
      </c>
      <c r="D36" s="13" t="s">
        <v>126</v>
      </c>
      <c r="E36" s="14" t="s">
        <v>222</v>
      </c>
      <c r="F36" s="12" t="s">
        <v>125</v>
      </c>
      <c r="G36" s="6">
        <v>2777.5</v>
      </c>
      <c r="H36" s="18">
        <f t="shared" si="0"/>
        <v>1388.75</v>
      </c>
      <c r="I36" s="17">
        <v>972.13</v>
      </c>
      <c r="J36" s="17">
        <v>416.62</v>
      </c>
    </row>
    <row r="37" spans="2:10" x14ac:dyDescent="0.25">
      <c r="B37" s="10" t="s">
        <v>39</v>
      </c>
      <c r="C37" s="13">
        <v>57439</v>
      </c>
      <c r="D37" s="13" t="s">
        <v>128</v>
      </c>
      <c r="E37" s="14" t="s">
        <v>201</v>
      </c>
      <c r="F37" s="12" t="s">
        <v>127</v>
      </c>
      <c r="G37" s="6">
        <v>2670.2</v>
      </c>
      <c r="H37" s="18">
        <f t="shared" ref="H37:H67" si="3">$G37*0.5</f>
        <v>1335.1</v>
      </c>
      <c r="I37" s="18">
        <f t="shared" ref="I37:I67" si="4">$G37*0.35</f>
        <v>934.56999999999982</v>
      </c>
      <c r="J37" s="18">
        <f t="shared" ref="J37:J67" si="5">$G37*0.15</f>
        <v>400.53</v>
      </c>
    </row>
    <row r="38" spans="2:10" x14ac:dyDescent="0.25">
      <c r="B38" s="10" t="s">
        <v>40</v>
      </c>
      <c r="C38" s="13">
        <v>57441</v>
      </c>
      <c r="D38" s="13" t="s">
        <v>130</v>
      </c>
      <c r="E38" s="14" t="s">
        <v>223</v>
      </c>
      <c r="F38" s="12" t="s">
        <v>129</v>
      </c>
      <c r="G38" s="6">
        <v>3975</v>
      </c>
      <c r="H38" s="18">
        <f t="shared" si="3"/>
        <v>1987.5</v>
      </c>
      <c r="I38" s="18">
        <f t="shared" si="4"/>
        <v>1391.25</v>
      </c>
      <c r="J38" s="18">
        <f t="shared" si="5"/>
        <v>596.25</v>
      </c>
    </row>
    <row r="39" spans="2:10" x14ac:dyDescent="0.25">
      <c r="B39" s="10" t="s">
        <v>41</v>
      </c>
      <c r="C39" s="13">
        <v>57442</v>
      </c>
      <c r="D39" s="13" t="s">
        <v>132</v>
      </c>
      <c r="E39" s="14" t="s">
        <v>224</v>
      </c>
      <c r="F39" s="12" t="s">
        <v>131</v>
      </c>
      <c r="G39" s="6">
        <v>1925</v>
      </c>
      <c r="H39" s="18">
        <f t="shared" si="3"/>
        <v>962.5</v>
      </c>
      <c r="I39" s="18">
        <f t="shared" si="4"/>
        <v>673.75</v>
      </c>
      <c r="J39" s="18">
        <f t="shared" si="5"/>
        <v>288.75</v>
      </c>
    </row>
    <row r="40" spans="2:10" x14ac:dyDescent="0.25">
      <c r="B40" s="10" t="s">
        <v>42</v>
      </c>
      <c r="C40" s="13">
        <v>57443</v>
      </c>
      <c r="D40" s="13" t="s">
        <v>134</v>
      </c>
      <c r="E40" s="14" t="s">
        <v>225</v>
      </c>
      <c r="F40" s="12" t="s">
        <v>133</v>
      </c>
      <c r="G40" s="6">
        <v>2950</v>
      </c>
      <c r="H40" s="18">
        <f t="shared" si="3"/>
        <v>1475</v>
      </c>
      <c r="I40" s="18">
        <f t="shared" si="4"/>
        <v>1032.5</v>
      </c>
      <c r="J40" s="18">
        <f t="shared" si="5"/>
        <v>442.5</v>
      </c>
    </row>
    <row r="41" spans="2:10" x14ac:dyDescent="0.25">
      <c r="B41" s="10" t="s">
        <v>43</v>
      </c>
      <c r="C41" s="13">
        <v>57451</v>
      </c>
      <c r="D41" s="13" t="s">
        <v>136</v>
      </c>
      <c r="E41" s="14" t="s">
        <v>226</v>
      </c>
      <c r="F41" s="12" t="s">
        <v>135</v>
      </c>
      <c r="G41" s="6">
        <v>2997.5</v>
      </c>
      <c r="H41" s="18">
        <f t="shared" si="3"/>
        <v>1498.75</v>
      </c>
      <c r="I41" s="17">
        <v>1049.1199999999999</v>
      </c>
      <c r="J41" s="17">
        <v>449.63</v>
      </c>
    </row>
    <row r="42" spans="2:10" x14ac:dyDescent="0.25">
      <c r="B42" s="10" t="s">
        <v>44</v>
      </c>
      <c r="C42" s="13">
        <v>57455</v>
      </c>
      <c r="D42" s="13" t="s">
        <v>138</v>
      </c>
      <c r="E42" s="14" t="s">
        <v>227</v>
      </c>
      <c r="F42" s="12" t="s">
        <v>137</v>
      </c>
      <c r="G42" s="6">
        <v>4879.3999999999996</v>
      </c>
      <c r="H42" s="18">
        <f t="shared" si="3"/>
        <v>2439.6999999999998</v>
      </c>
      <c r="I42" s="18">
        <f t="shared" si="4"/>
        <v>1707.7899999999997</v>
      </c>
      <c r="J42" s="18">
        <f t="shared" si="5"/>
        <v>731.91</v>
      </c>
    </row>
    <row r="43" spans="2:10" x14ac:dyDescent="0.25">
      <c r="B43" s="10" t="s">
        <v>45</v>
      </c>
      <c r="C43" s="13">
        <v>57457</v>
      </c>
      <c r="D43" s="13" t="s">
        <v>140</v>
      </c>
      <c r="E43" s="14" t="s">
        <v>202</v>
      </c>
      <c r="F43" s="12" t="s">
        <v>139</v>
      </c>
      <c r="G43" s="6">
        <v>2772</v>
      </c>
      <c r="H43" s="18">
        <f t="shared" si="3"/>
        <v>1386</v>
      </c>
      <c r="I43" s="18">
        <f t="shared" si="4"/>
        <v>970.19999999999993</v>
      </c>
      <c r="J43" s="18">
        <f t="shared" si="5"/>
        <v>415.8</v>
      </c>
    </row>
    <row r="44" spans="2:10" x14ac:dyDescent="0.25">
      <c r="B44" s="10" t="s">
        <v>46</v>
      </c>
      <c r="C44" s="13">
        <v>57458</v>
      </c>
      <c r="D44" s="13" t="s">
        <v>142</v>
      </c>
      <c r="E44" s="14" t="s">
        <v>228</v>
      </c>
      <c r="F44" s="12" t="s">
        <v>141</v>
      </c>
      <c r="G44" s="6">
        <v>2046.2</v>
      </c>
      <c r="H44" s="18">
        <f t="shared" si="3"/>
        <v>1023.1</v>
      </c>
      <c r="I44" s="18">
        <f t="shared" si="4"/>
        <v>716.17</v>
      </c>
      <c r="J44" s="18">
        <f t="shared" si="5"/>
        <v>306.93</v>
      </c>
    </row>
    <row r="45" spans="2:10" x14ac:dyDescent="0.25">
      <c r="B45" s="10" t="s">
        <v>47</v>
      </c>
      <c r="C45" s="13">
        <v>57459</v>
      </c>
      <c r="D45" s="13" t="s">
        <v>144</v>
      </c>
      <c r="E45" s="14" t="s">
        <v>203</v>
      </c>
      <c r="F45" s="12" t="s">
        <v>143</v>
      </c>
      <c r="G45" s="6">
        <v>2520</v>
      </c>
      <c r="H45" s="18">
        <f t="shared" si="3"/>
        <v>1260</v>
      </c>
      <c r="I45" s="18">
        <f t="shared" si="4"/>
        <v>882</v>
      </c>
      <c r="J45" s="18">
        <f t="shared" si="5"/>
        <v>378</v>
      </c>
    </row>
    <row r="46" spans="2:10" x14ac:dyDescent="0.25">
      <c r="B46" s="10" t="s">
        <v>48</v>
      </c>
      <c r="C46" s="13">
        <v>57460</v>
      </c>
      <c r="D46" s="13" t="s">
        <v>146</v>
      </c>
      <c r="E46" s="14" t="s">
        <v>229</v>
      </c>
      <c r="F46" s="12" t="s">
        <v>145</v>
      </c>
      <c r="G46" s="6">
        <v>1452.1</v>
      </c>
      <c r="H46" s="18">
        <f t="shared" si="3"/>
        <v>726.05</v>
      </c>
      <c r="I46" s="17">
        <v>508.24</v>
      </c>
      <c r="J46" s="17">
        <v>217.81</v>
      </c>
    </row>
    <row r="47" spans="2:10" x14ac:dyDescent="0.25">
      <c r="B47" s="10" t="s">
        <v>49</v>
      </c>
      <c r="C47" s="13">
        <v>57461</v>
      </c>
      <c r="D47" s="13" t="s">
        <v>148</v>
      </c>
      <c r="E47" s="14" t="s">
        <v>230</v>
      </c>
      <c r="F47" s="12" t="s">
        <v>147</v>
      </c>
      <c r="G47" s="6">
        <v>3910</v>
      </c>
      <c r="H47" s="18">
        <f t="shared" si="3"/>
        <v>1955</v>
      </c>
      <c r="I47" s="18">
        <f t="shared" si="4"/>
        <v>1368.5</v>
      </c>
      <c r="J47" s="18">
        <f t="shared" si="5"/>
        <v>586.5</v>
      </c>
    </row>
    <row r="48" spans="2:10" x14ac:dyDescent="0.25">
      <c r="B48" s="10" t="s">
        <v>50</v>
      </c>
      <c r="C48" s="13">
        <v>57467</v>
      </c>
      <c r="D48" s="13" t="s">
        <v>150</v>
      </c>
      <c r="E48" s="14" t="s">
        <v>204</v>
      </c>
      <c r="F48" s="12" t="s">
        <v>149</v>
      </c>
      <c r="G48" s="6">
        <v>1368</v>
      </c>
      <c r="H48" s="18">
        <f t="shared" si="3"/>
        <v>684</v>
      </c>
      <c r="I48" s="18">
        <f t="shared" si="4"/>
        <v>478.79999999999995</v>
      </c>
      <c r="J48" s="18">
        <f t="shared" si="5"/>
        <v>205.2</v>
      </c>
    </row>
    <row r="49" spans="2:10" x14ac:dyDescent="0.25">
      <c r="B49" s="10" t="s">
        <v>51</v>
      </c>
      <c r="C49" s="13">
        <v>57468</v>
      </c>
      <c r="D49" s="13" t="s">
        <v>152</v>
      </c>
      <c r="E49" s="14" t="s">
        <v>231</v>
      </c>
      <c r="F49" s="12" t="s">
        <v>151</v>
      </c>
      <c r="G49" s="6">
        <v>1012</v>
      </c>
      <c r="H49" s="18">
        <f t="shared" si="3"/>
        <v>506</v>
      </c>
      <c r="I49" s="18">
        <f t="shared" si="4"/>
        <v>354.2</v>
      </c>
      <c r="J49" s="18">
        <f t="shared" si="5"/>
        <v>151.79999999999998</v>
      </c>
    </row>
    <row r="50" spans="2:10" x14ac:dyDescent="0.25">
      <c r="B50" s="10" t="s">
        <v>52</v>
      </c>
      <c r="C50" s="13">
        <v>57470</v>
      </c>
      <c r="D50" s="13" t="s">
        <v>154</v>
      </c>
      <c r="E50" s="14" t="s">
        <v>232</v>
      </c>
      <c r="F50" s="12" t="s">
        <v>153</v>
      </c>
      <c r="G50" s="6">
        <v>6720</v>
      </c>
      <c r="H50" s="18">
        <f t="shared" si="3"/>
        <v>3360</v>
      </c>
      <c r="I50" s="18">
        <f t="shared" si="4"/>
        <v>2352</v>
      </c>
      <c r="J50" s="18">
        <f t="shared" si="5"/>
        <v>1008</v>
      </c>
    </row>
    <row r="51" spans="2:10" x14ac:dyDescent="0.25">
      <c r="B51" s="10" t="s">
        <v>53</v>
      </c>
      <c r="C51" s="13">
        <v>57472</v>
      </c>
      <c r="D51" s="13" t="s">
        <v>156</v>
      </c>
      <c r="E51" s="14" t="s">
        <v>233</v>
      </c>
      <c r="F51" s="12" t="s">
        <v>155</v>
      </c>
      <c r="G51" s="6">
        <v>2827.5</v>
      </c>
      <c r="H51" s="18">
        <f t="shared" si="3"/>
        <v>1413.75</v>
      </c>
      <c r="I51" s="17">
        <v>989.62</v>
      </c>
      <c r="J51" s="17">
        <v>424.13</v>
      </c>
    </row>
    <row r="52" spans="2:10" x14ac:dyDescent="0.25">
      <c r="B52" s="10" t="s">
        <v>54</v>
      </c>
      <c r="C52" s="13">
        <v>57473</v>
      </c>
      <c r="D52" s="13" t="s">
        <v>158</v>
      </c>
      <c r="E52" s="14" t="s">
        <v>234</v>
      </c>
      <c r="F52" s="12" t="s">
        <v>157</v>
      </c>
      <c r="G52" s="6">
        <v>2406</v>
      </c>
      <c r="H52" s="18">
        <f t="shared" si="3"/>
        <v>1203</v>
      </c>
      <c r="I52" s="18">
        <f t="shared" si="4"/>
        <v>842.09999999999991</v>
      </c>
      <c r="J52" s="18">
        <f t="shared" si="5"/>
        <v>360.9</v>
      </c>
    </row>
    <row r="53" spans="2:10" x14ac:dyDescent="0.25">
      <c r="B53" s="10" t="s">
        <v>55</v>
      </c>
      <c r="C53" s="13">
        <v>57475</v>
      </c>
      <c r="D53" s="13" t="s">
        <v>160</v>
      </c>
      <c r="E53" s="14" t="s">
        <v>235</v>
      </c>
      <c r="F53" s="12" t="s">
        <v>159</v>
      </c>
      <c r="G53" s="6">
        <v>3472</v>
      </c>
      <c r="H53" s="18">
        <f t="shared" si="3"/>
        <v>1736</v>
      </c>
      <c r="I53" s="18">
        <f t="shared" si="4"/>
        <v>1215.1999999999998</v>
      </c>
      <c r="J53" s="18">
        <f t="shared" si="5"/>
        <v>520.79999999999995</v>
      </c>
    </row>
    <row r="54" spans="2:10" x14ac:dyDescent="0.25">
      <c r="B54" s="10" t="s">
        <v>56</v>
      </c>
      <c r="C54" s="13">
        <v>57476</v>
      </c>
      <c r="D54" s="13" t="s">
        <v>162</v>
      </c>
      <c r="E54" s="14" t="s">
        <v>236</v>
      </c>
      <c r="F54" s="12" t="s">
        <v>161</v>
      </c>
      <c r="G54" s="6">
        <v>784</v>
      </c>
      <c r="H54" s="18">
        <f t="shared" si="3"/>
        <v>392</v>
      </c>
      <c r="I54" s="18">
        <f t="shared" si="4"/>
        <v>274.39999999999998</v>
      </c>
      <c r="J54" s="18">
        <f t="shared" si="5"/>
        <v>117.6</v>
      </c>
    </row>
    <row r="55" spans="2:10" x14ac:dyDescent="0.25">
      <c r="B55" s="10" t="s">
        <v>57</v>
      </c>
      <c r="C55" s="13">
        <v>57490</v>
      </c>
      <c r="D55" s="13" t="s">
        <v>164</v>
      </c>
      <c r="E55" s="14" t="s">
        <v>237</v>
      </c>
      <c r="F55" s="12" t="s">
        <v>163</v>
      </c>
      <c r="G55" s="6">
        <v>1344</v>
      </c>
      <c r="H55" s="18">
        <f t="shared" si="3"/>
        <v>672</v>
      </c>
      <c r="I55" s="18">
        <f t="shared" si="4"/>
        <v>470.4</v>
      </c>
      <c r="J55" s="18">
        <f t="shared" si="5"/>
        <v>201.6</v>
      </c>
    </row>
    <row r="56" spans="2:10" x14ac:dyDescent="0.25">
      <c r="B56" s="10" t="s">
        <v>58</v>
      </c>
      <c r="C56" s="13">
        <v>57491</v>
      </c>
      <c r="D56" s="13" t="s">
        <v>167</v>
      </c>
      <c r="E56" s="14" t="s">
        <v>238</v>
      </c>
      <c r="F56" s="12" t="s">
        <v>166</v>
      </c>
      <c r="G56" s="6">
        <v>3810</v>
      </c>
      <c r="H56" s="18">
        <f t="shared" si="3"/>
        <v>1905</v>
      </c>
      <c r="I56" s="18">
        <f t="shared" si="4"/>
        <v>1333.5</v>
      </c>
      <c r="J56" s="18">
        <f t="shared" si="5"/>
        <v>571.5</v>
      </c>
    </row>
    <row r="57" spans="2:10" x14ac:dyDescent="0.25">
      <c r="B57" s="10" t="s">
        <v>57</v>
      </c>
      <c r="C57" s="13">
        <v>57493</v>
      </c>
      <c r="D57" s="13" t="s">
        <v>165</v>
      </c>
      <c r="E57" s="14" t="s">
        <v>237</v>
      </c>
      <c r="F57" s="12" t="s">
        <v>163</v>
      </c>
      <c r="G57" s="6">
        <v>571.20000000000005</v>
      </c>
      <c r="H57" s="18">
        <f t="shared" si="3"/>
        <v>285.60000000000002</v>
      </c>
      <c r="I57" s="18">
        <f t="shared" si="4"/>
        <v>199.92000000000002</v>
      </c>
      <c r="J57" s="18">
        <f t="shared" si="5"/>
        <v>85.68</v>
      </c>
    </row>
    <row r="58" spans="2:10" x14ac:dyDescent="0.25">
      <c r="B58" s="10" t="s">
        <v>59</v>
      </c>
      <c r="C58" s="13">
        <v>57509</v>
      </c>
      <c r="D58" s="13" t="s">
        <v>168</v>
      </c>
      <c r="E58" s="14" t="s">
        <v>239</v>
      </c>
      <c r="F58" s="12" t="s">
        <v>166</v>
      </c>
      <c r="G58" s="6">
        <v>1860</v>
      </c>
      <c r="H58" s="18">
        <f t="shared" si="3"/>
        <v>930</v>
      </c>
      <c r="I58" s="18">
        <f t="shared" si="4"/>
        <v>651</v>
      </c>
      <c r="J58" s="18">
        <f t="shared" si="5"/>
        <v>279</v>
      </c>
    </row>
    <row r="59" spans="2:10" x14ac:dyDescent="0.25">
      <c r="B59" s="10" t="s">
        <v>60</v>
      </c>
      <c r="C59" s="13">
        <v>57511</v>
      </c>
      <c r="D59" s="13" t="s">
        <v>170</v>
      </c>
      <c r="E59" s="14" t="s">
        <v>240</v>
      </c>
      <c r="F59" s="12" t="s">
        <v>169</v>
      </c>
      <c r="G59" s="6">
        <v>2268</v>
      </c>
      <c r="H59" s="18">
        <f t="shared" si="3"/>
        <v>1134</v>
      </c>
      <c r="I59" s="18">
        <f t="shared" si="4"/>
        <v>793.8</v>
      </c>
      <c r="J59" s="18">
        <f t="shared" si="5"/>
        <v>340.2</v>
      </c>
    </row>
    <row r="60" spans="2:10" x14ac:dyDescent="0.25">
      <c r="B60" s="10" t="s">
        <v>61</v>
      </c>
      <c r="C60" s="13">
        <v>57516</v>
      </c>
      <c r="D60" s="13" t="s">
        <v>172</v>
      </c>
      <c r="E60" s="14" t="s">
        <v>241</v>
      </c>
      <c r="F60" s="12" t="s">
        <v>171</v>
      </c>
      <c r="G60" s="6">
        <v>2520</v>
      </c>
      <c r="H60" s="18">
        <f t="shared" si="3"/>
        <v>1260</v>
      </c>
      <c r="I60" s="18">
        <f t="shared" si="4"/>
        <v>882</v>
      </c>
      <c r="J60" s="18">
        <f t="shared" si="5"/>
        <v>378</v>
      </c>
    </row>
    <row r="61" spans="2:10" x14ac:dyDescent="0.25">
      <c r="B61" s="10" t="s">
        <v>62</v>
      </c>
      <c r="C61" s="13">
        <v>57517</v>
      </c>
      <c r="D61" s="13" t="s">
        <v>174</v>
      </c>
      <c r="E61" s="15" t="s">
        <v>242</v>
      </c>
      <c r="F61" s="12" t="s">
        <v>173</v>
      </c>
      <c r="G61" s="6">
        <v>3080</v>
      </c>
      <c r="H61" s="18">
        <f t="shared" si="3"/>
        <v>1540</v>
      </c>
      <c r="I61" s="18">
        <f t="shared" si="4"/>
        <v>1078</v>
      </c>
      <c r="J61" s="18">
        <f t="shared" si="5"/>
        <v>462</v>
      </c>
    </row>
    <row r="62" spans="2:10" x14ac:dyDescent="0.25">
      <c r="B62" s="10" t="s">
        <v>63</v>
      </c>
      <c r="C62" s="13">
        <v>57519</v>
      </c>
      <c r="D62" s="13" t="s">
        <v>176</v>
      </c>
      <c r="E62" s="15" t="s">
        <v>243</v>
      </c>
      <c r="F62" s="12" t="s">
        <v>166</v>
      </c>
      <c r="G62" s="6">
        <v>2400</v>
      </c>
      <c r="H62" s="18">
        <f t="shared" si="3"/>
        <v>1200</v>
      </c>
      <c r="I62" s="18">
        <f t="shared" si="4"/>
        <v>840</v>
      </c>
      <c r="J62" s="18">
        <f t="shared" si="5"/>
        <v>360</v>
      </c>
    </row>
    <row r="63" spans="2:10" x14ac:dyDescent="0.25">
      <c r="B63" s="10" t="s">
        <v>64</v>
      </c>
      <c r="C63" s="13">
        <v>57527</v>
      </c>
      <c r="D63" s="13" t="s">
        <v>178</v>
      </c>
      <c r="E63" s="15" t="s">
        <v>244</v>
      </c>
      <c r="F63" s="12" t="s">
        <v>177</v>
      </c>
      <c r="G63" s="6">
        <v>5064</v>
      </c>
      <c r="H63" s="18">
        <f t="shared" si="3"/>
        <v>2532</v>
      </c>
      <c r="I63" s="18">
        <f t="shared" si="4"/>
        <v>1772.3999999999999</v>
      </c>
      <c r="J63" s="18">
        <f t="shared" si="5"/>
        <v>759.6</v>
      </c>
    </row>
    <row r="64" spans="2:10" x14ac:dyDescent="0.25">
      <c r="B64" s="10" t="s">
        <v>65</v>
      </c>
      <c r="C64" s="13">
        <v>57528</v>
      </c>
      <c r="D64" s="13" t="s">
        <v>180</v>
      </c>
      <c r="E64" s="15" t="s">
        <v>245</v>
      </c>
      <c r="F64" s="12" t="s">
        <v>179</v>
      </c>
      <c r="G64" s="6">
        <v>6222.5</v>
      </c>
      <c r="H64" s="18">
        <f t="shared" si="3"/>
        <v>3111.25</v>
      </c>
      <c r="I64" s="17">
        <v>2177.88</v>
      </c>
      <c r="J64" s="17">
        <v>933.37</v>
      </c>
    </row>
    <row r="65" spans="2:10" x14ac:dyDescent="0.25">
      <c r="B65" s="10" t="s">
        <v>66</v>
      </c>
      <c r="C65" s="13">
        <v>57536</v>
      </c>
      <c r="D65" s="13" t="s">
        <v>182</v>
      </c>
      <c r="E65" s="15" t="s">
        <v>246</v>
      </c>
      <c r="F65" s="12" t="s">
        <v>181</v>
      </c>
      <c r="G65" s="6">
        <v>2947.5</v>
      </c>
      <c r="H65" s="18">
        <f t="shared" si="3"/>
        <v>1473.75</v>
      </c>
      <c r="I65" s="17">
        <v>1031.6199999999999</v>
      </c>
      <c r="J65" s="17">
        <v>442.13</v>
      </c>
    </row>
    <row r="66" spans="2:10" x14ac:dyDescent="0.25">
      <c r="B66" s="10" t="s">
        <v>66</v>
      </c>
      <c r="C66" s="13">
        <v>57537</v>
      </c>
      <c r="D66" s="13" t="s">
        <v>183</v>
      </c>
      <c r="E66" s="15" t="s">
        <v>246</v>
      </c>
      <c r="F66" s="12" t="s">
        <v>181</v>
      </c>
      <c r="G66" s="6">
        <v>2970</v>
      </c>
      <c r="H66" s="18">
        <f t="shared" si="3"/>
        <v>1485</v>
      </c>
      <c r="I66" s="18">
        <f t="shared" si="4"/>
        <v>1039.5</v>
      </c>
      <c r="J66" s="18">
        <f t="shared" si="5"/>
        <v>445.5</v>
      </c>
    </row>
    <row r="67" spans="2:10" x14ac:dyDescent="0.25">
      <c r="B67" s="10" t="s">
        <v>67</v>
      </c>
      <c r="C67" s="13">
        <v>57548</v>
      </c>
      <c r="D67" s="13" t="s">
        <v>185</v>
      </c>
      <c r="E67" s="15" t="s">
        <v>247</v>
      </c>
      <c r="F67" s="12" t="s">
        <v>184</v>
      </c>
      <c r="G67" s="6">
        <v>3781</v>
      </c>
      <c r="H67" s="18">
        <f t="shared" si="3"/>
        <v>1890.5</v>
      </c>
      <c r="I67" s="18">
        <f t="shared" si="4"/>
        <v>1323.35</v>
      </c>
      <c r="J67" s="18">
        <f t="shared" si="5"/>
        <v>567.15</v>
      </c>
    </row>
    <row r="69" spans="2:10" ht="18.75" x14ac:dyDescent="0.3">
      <c r="F69" s="8" t="s">
        <v>186</v>
      </c>
      <c r="G69" s="9">
        <f>SUM(G7:G67)</f>
        <v>236508.60000000003</v>
      </c>
      <c r="H69" s="9">
        <f>SUM(H7:H67)</f>
        <v>118254.30000000002</v>
      </c>
      <c r="I69" s="9">
        <f>SUM(I7:I67)</f>
        <v>82778.00999999998</v>
      </c>
      <c r="J69" s="9">
        <f>SUM(J7:J67)</f>
        <v>35476.29</v>
      </c>
    </row>
  </sheetData>
  <mergeCells count="7">
    <mergeCell ref="G4:G6"/>
    <mergeCell ref="H3:J3"/>
    <mergeCell ref="B4:B6"/>
    <mergeCell ref="C4:C6"/>
    <mergeCell ref="E4:E6"/>
    <mergeCell ref="F4:F6"/>
    <mergeCell ref="D4:D6"/>
  </mergeCells>
  <pageMargins left="0.7" right="0.7" top="0.75" bottom="0.75" header="0.3" footer="0.3"/>
  <pageSetup paperSize="9" scale="25" orientation="portrait" r:id="rId1"/>
  <ignoredErrors>
    <ignoredError sqref="E7:E23 E24:E36 E37:E6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Alessio Petrocchi</cp:lastModifiedBy>
  <dcterms:created xsi:type="dcterms:W3CDTF">2021-10-29T11:25:42Z</dcterms:created>
  <dcterms:modified xsi:type="dcterms:W3CDTF">2022-03-30T09:09:27Z</dcterms:modified>
</cp:coreProperties>
</file>